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Popravni kolokvijum\"/>
    </mc:Choice>
  </mc:AlternateContent>
  <xr:revisionPtr revIDLastSave="0" documentId="8_{00B49C7C-5E9F-4F25-815C-8374B8F10AC3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Evidencija!$A$1:$U$9</definedName>
    <definedName name="_xlnm.Print_Area" localSheetId="2">Statistika!$A$1:$S$21</definedName>
    <definedName name="_xlnm.Print_Area" localSheetId="1">Zakljucne!$A$1:$E$10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 s="1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<sst xmlns="http://schemas.openxmlformats.org/spreadsheetml/2006/main" count="54" uniqueCount="54">
  <si>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</si>
  <si>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</si>
  <si>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</si>
  <si>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</si>
  <si>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</si>
  <si>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</si>
  <si>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</si>
  <si>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</si>
  <si>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</si>
  <si>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</si>
  <si>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</si>
  <si>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</si>
  <si>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</si>
  <si>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</si>
  <si>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</si>
  <si>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</si>
  <si>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</si>
  <si>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</si>
  <si>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</si>
  <si>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</si>
  <si>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</si>
  <si>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</si>
  <si>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</si>
  <si>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</si>
  <si>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</si>
  <si>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</si>
  <si>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</si>
  <si>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</si>
  <si>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</si>
  <si>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</si>
  <si>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</si>
  <si>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</si>
  <si>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</si>
  <si>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</si>
  <si>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</si>
  <si>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</si>
  <si>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</si>
  <si>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</si>
  <si>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</si>
  <si>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</si>
  <si>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</si>
  <si>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</si>
  <si>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</si>
  <si>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</si>
  <si>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</si>
  <si>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</si>
  <si>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NASTAVNIK: Prof. dr Milorad-Mišo Burić</t>
  </si>
  <si>
    <t>SARADNIK: MSc Maja Škurić</t>
  </si>
  <si>
    <t>DOMAĆI</t>
  </si>
  <si>
    <t>STUDIJSKI PROGRAM: Brodomašinstvo - Ponovci</t>
  </si>
  <si>
    <t>ECTS kredita: 7</t>
  </si>
  <si>
    <t>PREDMET: Brodska pretovarna sredstva</t>
  </si>
  <si>
    <t>44 / 07</t>
  </si>
  <si>
    <t>Marušić Marko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</si>
</sst>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18" fillId="0" borderId="0"/>
    <xf numFmtId="0" fontId="25" fillId="0" borderId="0"/>
    <xf numFmtId="0" fontId="14" fillId="0" borderId="0"/>
    <xf numFmtId="0" fontId="18" fillId="0" borderId="0"/>
    <xf numFmtId="0" fontId="1" fillId="0" borderId="0"/>
  </cellStyleXfs>
  <cellXfs count="166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4" fillId="0" borderId="17" xfId="0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14" fillId="0" borderId="17" xfId="0" quotePrefix="1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3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3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6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0" fillId="5" borderId="17" xfId="0" applyNumberFormat="1" applyFill="1" applyBorder="1" applyProtection="1">
      <protection locked="0"/>
    </xf>
    <xf numFmtId="0" fontId="14" fillId="5" borderId="17" xfId="0" quotePrefix="1" applyNumberFormat="1" applyFont="1" applyFill="1" applyBorder="1" applyAlignment="1" applyProtection="1">
      <alignment horizontal="center"/>
      <protection locked="0"/>
    </xf>
    <xf numFmtId="0" fontId="14" fillId="5" borderId="17" xfId="0" applyNumberFormat="1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P9" sqref="P9"/>
    </sheetView>
  </sheetViews>
  <sheetFormatPr defaultColWidth="9.140625" defaultRowHeight="12.75" x14ac:dyDescent="0.2"/>
  <cols>
    <col min="1" max="1" width="8.42578125" style="92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9">
        <v>120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1" t="s">
        <v>6</v>
      </c>
      <c r="U1" s="132"/>
    </row>
    <row r="2" spans="1:29" ht="18.75" x14ac:dyDescent="0.3">
      <c r="A2" s="127" t="s">
        <v>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33"/>
      <c r="U2" s="134"/>
    </row>
    <row r="3" spans="1:29" ht="15" x14ac:dyDescent="0.25">
      <c r="A3" s="89" t="s">
        <v>49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42</v>
      </c>
      <c r="R3" s="60"/>
      <c r="S3" s="58"/>
      <c r="T3" s="41"/>
      <c r="U3" s="61"/>
    </row>
    <row r="4" spans="1:29" x14ac:dyDescent="0.2">
      <c r="A4" s="101" t="s">
        <v>51</v>
      </c>
      <c r="B4" s="41"/>
      <c r="C4" s="62"/>
      <c r="D4" s="58"/>
      <c r="F4" s="63" t="s">
        <v>50</v>
      </c>
      <c r="H4" s="64"/>
      <c r="I4" s="95" t="s">
        <v>46</v>
      </c>
      <c r="L4" s="20"/>
      <c r="M4" s="58"/>
      <c r="N4" s="58"/>
      <c r="O4" s="58"/>
      <c r="P4" s="58"/>
      <c r="Q4" s="95" t="s">
        <v>47</v>
      </c>
      <c r="R4" s="58"/>
      <c r="S4" s="58"/>
      <c r="T4" s="41"/>
      <c r="U4" s="61"/>
    </row>
    <row r="5" spans="1:29" ht="8.6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5" t="s">
        <v>8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7"/>
      <c r="T6" s="138" t="s">
        <v>23</v>
      </c>
      <c r="U6" s="142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5" t="s">
        <v>45</v>
      </c>
      <c r="D7" s="141" t="s">
        <v>48</v>
      </c>
      <c r="E7" s="141"/>
      <c r="F7" s="141"/>
      <c r="G7" s="141"/>
      <c r="H7" s="141"/>
      <c r="I7" s="141" t="s">
        <v>11</v>
      </c>
      <c r="J7" s="141"/>
      <c r="K7" s="141"/>
      <c r="L7" s="141" t="s">
        <v>38</v>
      </c>
      <c r="M7" s="141"/>
      <c r="N7" s="141"/>
      <c r="O7" s="141" t="s">
        <v>12</v>
      </c>
      <c r="P7" s="141"/>
      <c r="Q7" s="141"/>
      <c r="R7" s="141" t="s">
        <v>21</v>
      </c>
      <c r="S7" s="141"/>
      <c r="T7" s="139"/>
      <c r="U7" s="143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6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43</v>
      </c>
      <c r="P8" s="70" t="s">
        <v>44</v>
      </c>
      <c r="Q8" s="70" t="s">
        <v>27</v>
      </c>
      <c r="R8" s="72" t="s">
        <v>20</v>
      </c>
      <c r="S8" s="72" t="s">
        <v>5</v>
      </c>
      <c r="T8" s="140"/>
      <c r="U8" s="144"/>
      <c r="W8" s="148"/>
      <c r="X8" s="148"/>
      <c r="Y8" s="148"/>
      <c r="Z8" s="41"/>
      <c r="AA8" s="75"/>
      <c r="AB8" s="41"/>
      <c r="AC8" s="75"/>
    </row>
    <row r="9" spans="1:29" x14ac:dyDescent="0.2">
      <c r="A9" s="126" t="s">
        <v>52</v>
      </c>
      <c r="B9" s="111" t="s">
        <v>53</v>
      </c>
      <c r="C9" s="116"/>
      <c r="D9" s="114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6">
        <v>8</v>
      </c>
      <c r="P9" s="114">
        <v>6</v>
      </c>
      <c r="Q9" s="117"/>
      <c r="R9" s="116"/>
      <c r="S9" s="117"/>
      <c r="T9" s="76">
        <f>SUM(C9:Q9)+MAX(R9,S9)</f>
        <v>14</v>
      </c>
      <c r="U9" s="77" t="str">
        <f t="shared" ref="U9:U72" si="0">IF(T9&gt;=90,"A",IF(T9&gt;=80,"B",IF(T9&gt;=70,"C",IF(T9&gt;=60,"D",IF(T9&gt;=50,"E",IF(T9=0,"-","F"))))))</f>
        <v>F</v>
      </c>
      <c r="W9" s="147"/>
      <c r="X9" s="147"/>
      <c r="Y9" s="147"/>
      <c r="Z9" s="41"/>
      <c r="AA9" s="75"/>
      <c r="AB9" s="41"/>
      <c r="AC9" s="75"/>
    </row>
    <row r="10" spans="1:29" x14ac:dyDescent="0.2">
      <c r="A10" s="118"/>
      <c r="B10" s="107"/>
      <c r="C10" s="81"/>
      <c r="D10" s="10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/>
      <c r="P10" s="109"/>
      <c r="Q10" s="79"/>
      <c r="R10" s="81"/>
      <c r="S10" s="79"/>
      <c r="T10" s="80">
        <f>SUM(C10:Q10)+MAX(R10:S10)</f>
        <v>0</v>
      </c>
      <c r="U10" s="77" t="str">
        <f t="shared" si="0"/>
        <v>-</v>
      </c>
      <c r="W10" s="147"/>
      <c r="X10" s="147"/>
      <c r="Y10" s="147"/>
      <c r="Z10" s="41"/>
      <c r="AA10" s="75"/>
      <c r="AB10" s="41"/>
      <c r="AC10" s="75"/>
    </row>
    <row r="11" spans="1:29" x14ac:dyDescent="0.2">
      <c r="A11" s="118"/>
      <c r="B11" s="107"/>
      <c r="C11" s="81"/>
      <c r="D11" s="109"/>
      <c r="E11" s="79"/>
      <c r="F11" s="79"/>
      <c r="G11" s="79"/>
      <c r="H11" s="79"/>
      <c r="I11" s="79"/>
      <c r="J11" s="79"/>
      <c r="K11" s="110"/>
      <c r="L11" s="79"/>
      <c r="M11" s="79"/>
      <c r="N11" s="79"/>
      <c r="O11" s="81"/>
      <c r="P11" s="109"/>
      <c r="Q11" s="79"/>
      <c r="R11" s="81"/>
      <c r="S11" s="79"/>
      <c r="T11" s="80">
        <f>SUM(C11:Q11)+MAX(R11:S11)</f>
        <v>0</v>
      </c>
      <c r="U11" s="77" t="str">
        <f t="shared" si="0"/>
        <v>-</v>
      </c>
      <c r="W11" s="147"/>
      <c r="X11" s="147"/>
      <c r="Y11" s="147"/>
      <c r="Z11" s="41"/>
      <c r="AA11" s="75"/>
      <c r="AB11" s="41"/>
      <c r="AC11" s="75"/>
    </row>
    <row r="12" spans="1:29" x14ac:dyDescent="0.2">
      <c r="A12" s="118"/>
      <c r="B12" s="107"/>
      <c r="C12" s="116"/>
      <c r="D12" s="115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6"/>
      <c r="P12" s="125"/>
      <c r="Q12" s="117"/>
      <c r="R12" s="117"/>
      <c r="S12" s="117"/>
      <c r="T12" s="80">
        <f>SUM(C12:Q12)+MAX(R12:S12)</f>
        <v>0</v>
      </c>
      <c r="U12" s="77" t="str">
        <f t="shared" si="0"/>
        <v>-</v>
      </c>
      <c r="W12" s="147"/>
      <c r="X12" s="147"/>
      <c r="Y12" s="147"/>
      <c r="Z12" s="41"/>
      <c r="AA12" s="75"/>
      <c r="AB12" s="41"/>
      <c r="AC12" s="75"/>
    </row>
    <row r="13" spans="1:29" x14ac:dyDescent="0.2">
      <c r="A13" s="118"/>
      <c r="B13" s="111"/>
      <c r="C13" s="81"/>
      <c r="D13" s="10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/>
      <c r="P13" s="109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47"/>
      <c r="X13" s="147"/>
      <c r="Y13" s="147"/>
      <c r="Z13" s="41"/>
      <c r="AA13" s="75"/>
      <c r="AB13" s="41"/>
      <c r="AC13" s="75"/>
    </row>
    <row r="14" spans="1:29" x14ac:dyDescent="0.2">
      <c r="A14" s="118"/>
      <c r="B14" s="107"/>
      <c r="C14" s="123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23"/>
      <c r="P14" s="116"/>
      <c r="Q14" s="117"/>
      <c r="R14" s="116"/>
      <c r="S14" s="117"/>
      <c r="T14" s="80">
        <f t="shared" si="1"/>
        <v>0</v>
      </c>
      <c r="U14" s="77" t="str">
        <f t="shared" si="0"/>
        <v>-</v>
      </c>
      <c r="W14" s="147"/>
      <c r="X14" s="147"/>
      <c r="Y14" s="147"/>
      <c r="Z14" s="41"/>
      <c r="AA14" s="75"/>
      <c r="AB14" s="41"/>
      <c r="AC14" s="75"/>
    </row>
    <row r="15" spans="1:29" x14ac:dyDescent="0.2">
      <c r="A15" s="118"/>
      <c r="B15" s="111"/>
      <c r="C15" s="124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24"/>
      <c r="P15" s="116"/>
      <c r="Q15" s="117"/>
      <c r="R15" s="116"/>
      <c r="S15" s="117"/>
      <c r="T15" s="80">
        <f t="shared" si="1"/>
        <v>0</v>
      </c>
      <c r="U15" s="77" t="str">
        <f t="shared" si="0"/>
        <v>-</v>
      </c>
      <c r="W15" s="147"/>
      <c r="X15" s="147"/>
      <c r="Y15" s="147"/>
      <c r="Z15" s="41"/>
      <c r="AA15" s="75"/>
      <c r="AB15" s="41"/>
      <c r="AC15" s="75"/>
    </row>
    <row r="16" spans="1:29" x14ac:dyDescent="0.2">
      <c r="A16" s="118"/>
      <c r="B16" s="111"/>
      <c r="C16" s="116"/>
      <c r="D16" s="120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6"/>
      <c r="P16" s="120"/>
      <c r="Q16" s="117"/>
      <c r="R16" s="116"/>
      <c r="S16" s="117"/>
      <c r="T16" s="80">
        <f t="shared" si="1"/>
        <v>0</v>
      </c>
      <c r="U16" s="77" t="str">
        <f t="shared" si="0"/>
        <v>-</v>
      </c>
      <c r="W16" s="147"/>
      <c r="X16" s="147"/>
      <c r="Y16" s="147"/>
      <c r="Z16" s="41"/>
      <c r="AA16" s="75"/>
      <c r="AB16" s="41"/>
      <c r="AC16" s="75"/>
    </row>
    <row r="17" spans="1:29" x14ac:dyDescent="0.2">
      <c r="A17" s="118"/>
      <c r="B17" s="111"/>
      <c r="C17" s="116"/>
      <c r="D17" s="121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6"/>
      <c r="P17" s="122"/>
      <c r="Q17" s="117"/>
      <c r="R17" s="117"/>
      <c r="S17" s="117"/>
      <c r="T17" s="80">
        <f t="shared" si="1"/>
        <v>0</v>
      </c>
      <c r="U17" s="77" t="str">
        <f t="shared" si="0"/>
        <v>-</v>
      </c>
      <c r="W17" s="147"/>
      <c r="X17" s="147"/>
      <c r="Y17" s="147"/>
      <c r="Z17" s="41"/>
      <c r="AA17" s="75"/>
      <c r="AB17" s="41"/>
      <c r="AC17" s="75"/>
    </row>
    <row r="18" spans="1:29" x14ac:dyDescent="0.2">
      <c r="A18" s="118"/>
      <c r="B18" s="111"/>
      <c r="C18" s="116"/>
      <c r="D18" s="121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6"/>
      <c r="P18" s="122"/>
      <c r="Q18" s="117"/>
      <c r="R18" s="117"/>
      <c r="S18" s="117"/>
      <c r="T18" s="80">
        <f t="shared" si="1"/>
        <v>0</v>
      </c>
      <c r="U18" s="77" t="str">
        <f t="shared" si="0"/>
        <v>-</v>
      </c>
      <c r="W18" s="147"/>
      <c r="X18" s="147"/>
      <c r="Y18" s="147"/>
      <c r="Z18" s="41"/>
      <c r="AA18" s="75"/>
      <c r="AB18" s="41"/>
      <c r="AC18" s="75"/>
    </row>
    <row r="19" spans="1:29" x14ac:dyDescent="0.2">
      <c r="A19" s="118"/>
      <c r="B19" s="111"/>
      <c r="C19" s="116"/>
      <c r="D19" s="120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6"/>
      <c r="P19" s="120"/>
      <c r="Q19" s="117"/>
      <c r="R19" s="116"/>
      <c r="S19" s="117"/>
      <c r="T19" s="80">
        <f t="shared" si="1"/>
        <v>0</v>
      </c>
      <c r="U19" s="77" t="str">
        <f t="shared" si="0"/>
        <v>-</v>
      </c>
      <c r="W19" s="147"/>
      <c r="X19" s="147"/>
      <c r="Y19" s="147"/>
      <c r="Z19" s="41"/>
      <c r="AA19" s="75"/>
      <c r="AB19" s="41"/>
      <c r="AC19" s="75"/>
    </row>
    <row r="20" spans="1:29" x14ac:dyDescent="0.2">
      <c r="A20" s="118"/>
      <c r="B20" s="111"/>
      <c r="C20" s="81"/>
      <c r="D20" s="8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/>
      <c r="P20" s="88"/>
      <c r="Q20" s="79"/>
      <c r="R20" s="79"/>
      <c r="S20" s="79"/>
      <c r="T20" s="80">
        <f t="shared" si="1"/>
        <v>0</v>
      </c>
      <c r="U20" s="77" t="str">
        <f t="shared" si="0"/>
        <v>-</v>
      </c>
      <c r="W20" s="147"/>
      <c r="X20" s="147"/>
      <c r="Y20" s="147"/>
      <c r="Z20" s="41"/>
      <c r="AA20" s="75"/>
      <c r="AB20" s="41"/>
      <c r="AC20" s="75"/>
    </row>
    <row r="21" spans="1:29" x14ac:dyDescent="0.2">
      <c r="A21" s="118"/>
      <c r="B21" s="107"/>
      <c r="C21" s="81"/>
      <c r="D21" s="8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/>
      <c r="P21" s="88"/>
      <c r="Q21" s="79"/>
      <c r="R21" s="79"/>
      <c r="S21" s="79"/>
      <c r="T21" s="80">
        <f t="shared" si="1"/>
        <v>0</v>
      </c>
      <c r="U21" s="77" t="str">
        <f t="shared" si="0"/>
        <v>-</v>
      </c>
      <c r="W21" s="147"/>
      <c r="X21" s="147"/>
      <c r="Y21" s="147"/>
      <c r="Z21" s="41"/>
      <c r="AA21" s="75"/>
      <c r="AB21" s="41"/>
      <c r="AC21" s="75"/>
    </row>
    <row r="22" spans="1:29" x14ac:dyDescent="0.2">
      <c r="A22" s="118"/>
      <c r="B22" s="107"/>
      <c r="C22" s="81"/>
      <c r="D22" s="8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/>
      <c r="P22" s="88"/>
      <c r="Q22" s="79"/>
      <c r="R22" s="79"/>
      <c r="S22" s="79"/>
      <c r="T22" s="80">
        <f t="shared" si="1"/>
        <v>0</v>
      </c>
      <c r="U22" s="77" t="str">
        <f t="shared" si="0"/>
        <v>-</v>
      </c>
      <c r="W22" s="147"/>
      <c r="X22" s="147"/>
      <c r="Y22" s="147"/>
      <c r="Z22" s="41"/>
      <c r="AA22" s="75"/>
      <c r="AB22" s="41"/>
      <c r="AC22" s="75"/>
    </row>
    <row r="23" spans="1:29" x14ac:dyDescent="0.2">
      <c r="A23" s="118"/>
      <c r="B23" s="107"/>
      <c r="C23" s="81"/>
      <c r="D23" s="86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1"/>
      <c r="P23" s="86"/>
      <c r="Q23" s="82"/>
      <c r="R23" s="86"/>
      <c r="S23" s="82"/>
      <c r="T23" s="80">
        <f t="shared" si="1"/>
        <v>0</v>
      </c>
      <c r="U23" s="77" t="str">
        <f t="shared" si="0"/>
        <v>-</v>
      </c>
      <c r="W23" s="147"/>
      <c r="X23" s="147"/>
      <c r="Y23" s="147"/>
      <c r="Z23" s="41"/>
      <c r="AA23" s="75"/>
      <c r="AB23" s="41"/>
      <c r="AC23" s="75"/>
    </row>
    <row r="24" spans="1:29" x14ac:dyDescent="0.2">
      <c r="A24" s="118"/>
      <c r="B24" s="107"/>
      <c r="C24" s="81"/>
      <c r="D24" s="8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/>
      <c r="P24" s="88"/>
      <c r="Q24" s="79"/>
      <c r="R24" s="79"/>
      <c r="S24" s="79"/>
      <c r="T24" s="80">
        <f t="shared" si="1"/>
        <v>0</v>
      </c>
      <c r="U24" s="77" t="str">
        <f t="shared" si="0"/>
        <v>-</v>
      </c>
      <c r="W24" s="147"/>
      <c r="X24" s="147"/>
      <c r="Y24" s="147"/>
      <c r="Z24" s="41"/>
      <c r="AA24" s="75"/>
      <c r="AB24" s="41"/>
      <c r="AC24" s="75"/>
    </row>
    <row r="25" spans="1:29" x14ac:dyDescent="0.2">
      <c r="A25" s="118"/>
      <c r="B25" s="107"/>
      <c r="C25" s="81"/>
      <c r="D25" s="8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8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47"/>
      <c r="X25" s="147"/>
      <c r="Y25" s="147"/>
      <c r="Z25" s="41"/>
      <c r="AA25" s="75"/>
      <c r="AB25" s="41"/>
      <c r="AC25" s="75"/>
    </row>
    <row r="26" spans="1:29" x14ac:dyDescent="0.2">
      <c r="A26" s="118"/>
      <c r="B26" s="107"/>
      <c r="C26" s="81"/>
      <c r="D26" s="8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88"/>
      <c r="Q26" s="79"/>
      <c r="R26" s="79"/>
      <c r="S26" s="79"/>
      <c r="T26" s="80">
        <f t="shared" si="1"/>
        <v>0</v>
      </c>
      <c r="U26" s="77" t="str">
        <f t="shared" si="0"/>
        <v>-</v>
      </c>
      <c r="W26" s="147"/>
      <c r="X26" s="147"/>
      <c r="Y26" s="147"/>
      <c r="Z26" s="41"/>
      <c r="AA26" s="75"/>
      <c r="AB26" s="41"/>
      <c r="AC26" s="75"/>
    </row>
    <row r="27" spans="1:29" x14ac:dyDescent="0.2">
      <c r="A27" s="118"/>
      <c r="B27" s="107"/>
      <c r="C27" s="81"/>
      <c r="D27" s="82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/>
      <c r="P27" s="88"/>
      <c r="Q27" s="79"/>
      <c r="R27" s="79"/>
      <c r="S27" s="79"/>
      <c r="T27" s="80">
        <f t="shared" si="1"/>
        <v>0</v>
      </c>
      <c r="U27" s="77" t="str">
        <f t="shared" si="0"/>
        <v>-</v>
      </c>
      <c r="W27" s="147"/>
      <c r="X27" s="147"/>
      <c r="Y27" s="147"/>
      <c r="Z27" s="41"/>
      <c r="AA27" s="75"/>
      <c r="AB27" s="41"/>
      <c r="AC27" s="75"/>
    </row>
    <row r="28" spans="1:29" x14ac:dyDescent="0.2">
      <c r="A28" s="118"/>
      <c r="B28" s="107"/>
      <c r="C28" s="81"/>
      <c r="D28" s="82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88"/>
      <c r="Q28" s="79"/>
      <c r="R28" s="79"/>
      <c r="S28" s="79"/>
      <c r="T28" s="80">
        <f t="shared" si="1"/>
        <v>0</v>
      </c>
      <c r="U28" s="77" t="str">
        <f t="shared" si="0"/>
        <v>-</v>
      </c>
      <c r="W28" s="147"/>
      <c r="X28" s="147"/>
      <c r="Y28" s="147"/>
      <c r="Z28" s="41"/>
      <c r="AA28" s="75"/>
      <c r="AB28" s="41"/>
      <c r="AC28" s="75"/>
    </row>
    <row r="29" spans="1:29" x14ac:dyDescent="0.2">
      <c r="A29" s="118"/>
      <c r="B29" s="107"/>
      <c r="C29" s="81"/>
      <c r="D29" s="8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/>
      <c r="P29" s="88"/>
      <c r="Q29" s="79"/>
      <c r="R29" s="79"/>
      <c r="S29" s="79"/>
      <c r="T29" s="80">
        <f t="shared" si="1"/>
        <v>0</v>
      </c>
      <c r="U29" s="77" t="str">
        <f t="shared" si="0"/>
        <v>-</v>
      </c>
      <c r="W29" s="147"/>
      <c r="X29" s="147"/>
      <c r="Y29" s="147"/>
      <c r="Z29" s="41"/>
      <c r="AA29" s="75"/>
      <c r="AB29" s="41"/>
      <c r="AC29" s="75"/>
    </row>
    <row r="30" spans="1:29" x14ac:dyDescent="0.2">
      <c r="A30" s="118"/>
      <c r="B30" s="107"/>
      <c r="C30" s="81"/>
      <c r="D30" s="8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/>
      <c r="P30" s="88"/>
      <c r="Q30" s="79"/>
      <c r="R30" s="79"/>
      <c r="S30" s="79"/>
      <c r="T30" s="80">
        <f t="shared" si="1"/>
        <v>0</v>
      </c>
      <c r="U30" s="77" t="str">
        <f t="shared" si="0"/>
        <v>-</v>
      </c>
      <c r="W30" s="147"/>
      <c r="X30" s="147"/>
      <c r="Y30" s="147"/>
      <c r="Z30" s="41"/>
      <c r="AA30" s="75"/>
      <c r="AB30" s="41"/>
      <c r="AC30" s="75"/>
    </row>
    <row r="31" spans="1:29" x14ac:dyDescent="0.2">
      <c r="A31" s="118"/>
      <c r="B31" s="107"/>
      <c r="C31" s="81"/>
      <c r="D31" s="8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6"/>
      <c r="Q31" s="79"/>
      <c r="R31" s="81"/>
      <c r="S31" s="79"/>
      <c r="T31" s="80">
        <f t="shared" si="1"/>
        <v>0</v>
      </c>
      <c r="U31" s="77" t="str">
        <f t="shared" si="0"/>
        <v>-</v>
      </c>
      <c r="W31" s="147"/>
      <c r="X31" s="147"/>
      <c r="Y31" s="147"/>
      <c r="Z31" s="41"/>
      <c r="AA31" s="75"/>
      <c r="AB31" s="41"/>
      <c r="AC31" s="75"/>
    </row>
    <row r="32" spans="1:29" x14ac:dyDescent="0.2">
      <c r="A32" s="118"/>
      <c r="B32" s="107"/>
      <c r="C32" s="81"/>
      <c r="D32" s="8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/>
      <c r="P32" s="86"/>
      <c r="Q32" s="79"/>
      <c r="R32" s="81"/>
      <c r="S32" s="79"/>
      <c r="T32" s="80">
        <f t="shared" ref="T32:T57" si="2">SUM(C32:Q32)+MAX(R32:S32)</f>
        <v>0</v>
      </c>
      <c r="U32" s="77" t="str">
        <f t="shared" si="0"/>
        <v>-</v>
      </c>
      <c r="W32" s="147"/>
      <c r="X32" s="147"/>
      <c r="Y32" s="147"/>
      <c r="Z32" s="41"/>
      <c r="AA32" s="75"/>
      <c r="AB32" s="41"/>
      <c r="AC32" s="75"/>
    </row>
    <row r="33" spans="1:29" x14ac:dyDescent="0.2">
      <c r="A33" s="118"/>
      <c r="B33" s="107"/>
      <c r="C33" s="81"/>
      <c r="D33" s="82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88"/>
      <c r="Q33" s="79"/>
      <c r="R33" s="79"/>
      <c r="S33" s="79"/>
      <c r="T33" s="80">
        <f t="shared" si="2"/>
        <v>0</v>
      </c>
      <c r="U33" s="77" t="str">
        <f t="shared" si="0"/>
        <v>-</v>
      </c>
      <c r="W33" s="147"/>
      <c r="X33" s="147"/>
      <c r="Y33" s="147"/>
      <c r="Z33" s="41"/>
      <c r="AA33" s="75"/>
      <c r="AB33" s="41"/>
      <c r="AC33" s="75"/>
    </row>
    <row r="34" spans="1:29" x14ac:dyDescent="0.2">
      <c r="A34" s="118"/>
      <c r="B34" s="107"/>
      <c r="C34" s="81"/>
      <c r="D34" s="8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/>
      <c r="P34" s="86"/>
      <c r="Q34" s="79"/>
      <c r="R34" s="81"/>
      <c r="S34" s="79"/>
      <c r="T34" s="80">
        <f t="shared" si="2"/>
        <v>0</v>
      </c>
      <c r="U34" s="77" t="str">
        <f t="shared" si="0"/>
        <v>-</v>
      </c>
      <c r="W34" s="147"/>
      <c r="X34" s="147"/>
      <c r="Y34" s="147"/>
      <c r="Z34" s="41"/>
      <c r="AA34" s="75"/>
      <c r="AB34" s="41"/>
      <c r="AC34" s="75"/>
    </row>
    <row r="35" spans="1:29" x14ac:dyDescent="0.2">
      <c r="A35" s="118"/>
      <c r="B35" s="107"/>
      <c r="C35" s="81"/>
      <c r="D35" s="8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88"/>
      <c r="Q35" s="79"/>
      <c r="R35" s="79"/>
      <c r="S35" s="79"/>
      <c r="T35" s="80">
        <f t="shared" si="2"/>
        <v>0</v>
      </c>
      <c r="U35" s="77" t="str">
        <f t="shared" si="0"/>
        <v>-</v>
      </c>
      <c r="W35" s="147"/>
      <c r="X35" s="147"/>
      <c r="Y35" s="147"/>
      <c r="Z35" s="41"/>
      <c r="AA35" s="75"/>
      <c r="AB35" s="41"/>
      <c r="AC35" s="75"/>
    </row>
    <row r="36" spans="1:29" x14ac:dyDescent="0.2">
      <c r="A36" s="118"/>
      <c r="B36" s="107"/>
      <c r="C36" s="81"/>
      <c r="D36" s="8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/>
      <c r="P36" s="86"/>
      <c r="Q36" s="79"/>
      <c r="R36" s="81"/>
      <c r="S36" s="79"/>
      <c r="T36" s="80">
        <f t="shared" si="2"/>
        <v>0</v>
      </c>
      <c r="U36" s="77" t="str">
        <f t="shared" si="0"/>
        <v>-</v>
      </c>
      <c r="W36" s="147"/>
      <c r="X36" s="147"/>
      <c r="Y36" s="147"/>
      <c r="Z36" s="41"/>
      <c r="AA36" s="75"/>
      <c r="AB36" s="41"/>
      <c r="AC36" s="75"/>
    </row>
    <row r="37" spans="1:29" x14ac:dyDescent="0.2">
      <c r="A37" s="118"/>
      <c r="B37" s="107"/>
      <c r="C37" s="81"/>
      <c r="D37" s="8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/>
      <c r="P37" s="86"/>
      <c r="Q37" s="79"/>
      <c r="R37" s="81"/>
      <c r="S37" s="79"/>
      <c r="T37" s="80">
        <f t="shared" si="2"/>
        <v>0</v>
      </c>
      <c r="U37" s="77" t="str">
        <f t="shared" si="0"/>
        <v>-</v>
      </c>
      <c r="W37" s="147"/>
      <c r="X37" s="147"/>
      <c r="Y37" s="147"/>
      <c r="Z37" s="41"/>
      <c r="AA37" s="75"/>
      <c r="AB37" s="41"/>
      <c r="AC37" s="75"/>
    </row>
    <row r="38" spans="1:29" x14ac:dyDescent="0.2">
      <c r="A38" s="118"/>
      <c r="B38" s="107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/>
      <c r="P38" s="88"/>
      <c r="Q38" s="79"/>
      <c r="R38" s="79"/>
      <c r="S38" s="79"/>
      <c r="T38" s="80">
        <f t="shared" si="2"/>
        <v>0</v>
      </c>
      <c r="U38" s="77" t="str">
        <f t="shared" si="0"/>
        <v>-</v>
      </c>
      <c r="W38" s="147"/>
      <c r="X38" s="147"/>
      <c r="Y38" s="147"/>
      <c r="Z38" s="41"/>
      <c r="AA38" s="75"/>
      <c r="AB38" s="41"/>
      <c r="AC38" s="75"/>
    </row>
    <row r="39" spans="1:29" x14ac:dyDescent="0.2">
      <c r="A39" s="118"/>
      <c r="B39" s="107"/>
      <c r="C39" s="81"/>
      <c r="D39" s="8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8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47"/>
      <c r="X39" s="147"/>
      <c r="Y39" s="147"/>
      <c r="Z39" s="41"/>
      <c r="AA39" s="75"/>
      <c r="AB39" s="41"/>
      <c r="AC39" s="75"/>
    </row>
    <row r="40" spans="1:29" x14ac:dyDescent="0.2">
      <c r="A40" s="118"/>
      <c r="B40" s="107"/>
      <c r="C40" s="81"/>
      <c r="D40" s="82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88"/>
      <c r="Q40" s="79"/>
      <c r="R40" s="79"/>
      <c r="S40" s="79"/>
      <c r="T40" s="80">
        <f t="shared" si="2"/>
        <v>0</v>
      </c>
      <c r="U40" s="77" t="str">
        <f t="shared" si="0"/>
        <v>-</v>
      </c>
      <c r="W40" s="147"/>
      <c r="X40" s="147"/>
      <c r="Y40" s="147"/>
      <c r="Z40" s="41"/>
      <c r="AA40" s="75"/>
      <c r="AB40" s="41"/>
      <c r="AC40" s="75"/>
    </row>
    <row r="41" spans="1:29" x14ac:dyDescent="0.2">
      <c r="A41" s="118"/>
      <c r="B41" s="107"/>
      <c r="C41" s="81"/>
      <c r="D41" s="8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/>
      <c r="P41" s="86"/>
      <c r="Q41" s="79"/>
      <c r="R41" s="81"/>
      <c r="S41" s="79"/>
      <c r="T41" s="80">
        <f t="shared" si="2"/>
        <v>0</v>
      </c>
      <c r="U41" s="77" t="str">
        <f t="shared" si="0"/>
        <v>-</v>
      </c>
      <c r="W41" s="147"/>
      <c r="X41" s="147"/>
      <c r="Y41" s="147"/>
      <c r="Z41" s="41"/>
      <c r="AA41" s="75"/>
      <c r="AB41" s="41"/>
      <c r="AC41" s="75"/>
    </row>
    <row r="42" spans="1:29" x14ac:dyDescent="0.2">
      <c r="A42" s="118"/>
      <c r="B42" s="107"/>
      <c r="C42" s="81"/>
      <c r="D42" s="82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88"/>
      <c r="Q42" s="79"/>
      <c r="R42" s="79"/>
      <c r="S42" s="79"/>
      <c r="T42" s="80">
        <f t="shared" si="2"/>
        <v>0</v>
      </c>
      <c r="U42" s="77" t="str">
        <f t="shared" si="0"/>
        <v>-</v>
      </c>
      <c r="W42" s="147"/>
      <c r="X42" s="147"/>
      <c r="Y42" s="147"/>
      <c r="Z42" s="41"/>
      <c r="AA42" s="75"/>
      <c r="AB42" s="41"/>
      <c r="AC42" s="75"/>
    </row>
    <row r="43" spans="1:29" x14ac:dyDescent="0.2">
      <c r="A43" s="118"/>
      <c r="B43" s="107"/>
      <c r="C43" s="81"/>
      <c r="D43" s="8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/>
      <c r="P43" s="86"/>
      <c r="Q43" s="79"/>
      <c r="R43" s="81"/>
      <c r="S43" s="79"/>
      <c r="T43" s="80">
        <f t="shared" si="2"/>
        <v>0</v>
      </c>
      <c r="U43" s="77" t="str">
        <f t="shared" si="0"/>
        <v>-</v>
      </c>
      <c r="W43" s="147"/>
      <c r="X43" s="147"/>
      <c r="Y43" s="147"/>
      <c r="Z43" s="41"/>
      <c r="AA43" s="75"/>
      <c r="AB43" s="41"/>
      <c r="AC43" s="75"/>
    </row>
    <row r="44" spans="1:29" x14ac:dyDescent="0.2">
      <c r="A44" s="118"/>
      <c r="B44" s="107"/>
      <c r="C44" s="81"/>
      <c r="D44" s="8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86"/>
      <c r="Q44" s="79"/>
      <c r="R44" s="81"/>
      <c r="S44" s="79"/>
      <c r="T44" s="80">
        <f t="shared" si="2"/>
        <v>0</v>
      </c>
      <c r="U44" s="77" t="str">
        <f t="shared" si="0"/>
        <v>-</v>
      </c>
      <c r="W44" s="147"/>
      <c r="X44" s="147"/>
      <c r="Y44" s="147"/>
      <c r="Z44" s="41"/>
      <c r="AA44" s="75"/>
      <c r="AB44" s="41"/>
      <c r="AC44" s="75"/>
    </row>
    <row r="45" spans="1:29" x14ac:dyDescent="0.2">
      <c r="A45" s="118"/>
      <c r="B45" s="107"/>
      <c r="C45" s="81"/>
      <c r="D45" s="8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/>
      <c r="P45" s="86"/>
      <c r="Q45" s="79"/>
      <c r="R45" s="81"/>
      <c r="S45" s="79"/>
      <c r="T45" s="80">
        <f t="shared" si="2"/>
        <v>0</v>
      </c>
      <c r="U45" s="77" t="str">
        <f t="shared" si="0"/>
        <v>-</v>
      </c>
      <c r="W45" s="147"/>
      <c r="X45" s="147"/>
      <c r="Y45" s="147"/>
      <c r="Z45" s="41"/>
      <c r="AA45" s="75"/>
      <c r="AB45" s="41"/>
      <c r="AC45" s="75"/>
    </row>
    <row r="46" spans="1:29" x14ac:dyDescent="0.2">
      <c r="A46" s="118"/>
      <c r="B46" s="107"/>
      <c r="C46" s="81"/>
      <c r="D46" s="82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88"/>
      <c r="Q46" s="79"/>
      <c r="R46" s="79"/>
      <c r="S46" s="79"/>
      <c r="T46" s="80">
        <f t="shared" si="2"/>
        <v>0</v>
      </c>
      <c r="U46" s="77" t="str">
        <f t="shared" si="0"/>
        <v>-</v>
      </c>
      <c r="W46" s="147"/>
      <c r="X46" s="147"/>
      <c r="Y46" s="147"/>
      <c r="Z46" s="41"/>
      <c r="AA46" s="75"/>
      <c r="AB46" s="41"/>
      <c r="AC46" s="75"/>
    </row>
    <row r="47" spans="1:29" x14ac:dyDescent="0.2">
      <c r="A47" s="118"/>
      <c r="B47" s="107"/>
      <c r="C47" s="81"/>
      <c r="D47" s="82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/>
      <c r="P47" s="88"/>
      <c r="Q47" s="79"/>
      <c r="R47" s="79"/>
      <c r="S47" s="79"/>
      <c r="T47" s="80">
        <f t="shared" si="2"/>
        <v>0</v>
      </c>
      <c r="U47" s="77" t="str">
        <f t="shared" si="0"/>
        <v>-</v>
      </c>
      <c r="W47" s="147"/>
      <c r="X47" s="147"/>
      <c r="Y47" s="147"/>
      <c r="Z47" s="41"/>
      <c r="AA47" s="75"/>
      <c r="AB47" s="41"/>
      <c r="AC47" s="75"/>
    </row>
    <row r="48" spans="1:29" x14ac:dyDescent="0.2">
      <c r="A48" s="118"/>
      <c r="B48" s="107"/>
      <c r="C48" s="81"/>
      <c r="D48" s="82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88"/>
      <c r="Q48" s="79"/>
      <c r="R48" s="79"/>
      <c r="S48" s="79"/>
      <c r="T48" s="80">
        <f t="shared" si="2"/>
        <v>0</v>
      </c>
      <c r="U48" s="77" t="str">
        <f t="shared" si="0"/>
        <v>-</v>
      </c>
      <c r="W48" s="147"/>
      <c r="X48" s="147"/>
      <c r="Y48" s="147"/>
      <c r="Z48" s="41"/>
      <c r="AA48" s="75"/>
      <c r="AB48" s="41"/>
      <c r="AC48" s="75"/>
    </row>
    <row r="49" spans="1:29" x14ac:dyDescent="0.2">
      <c r="A49" s="118"/>
      <c r="B49" s="107"/>
      <c r="C49" s="81"/>
      <c r="D49" s="82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/>
      <c r="P49" s="88"/>
      <c r="Q49" s="79"/>
      <c r="R49" s="79"/>
      <c r="S49" s="79"/>
      <c r="T49" s="80">
        <f t="shared" si="2"/>
        <v>0</v>
      </c>
      <c r="U49" s="77" t="str">
        <f t="shared" si="0"/>
        <v>-</v>
      </c>
      <c r="W49" s="147"/>
      <c r="X49" s="147"/>
      <c r="Y49" s="147"/>
      <c r="Z49" s="41"/>
      <c r="AA49" s="75"/>
      <c r="AB49" s="41"/>
      <c r="AC49" s="75"/>
    </row>
    <row r="50" spans="1:29" x14ac:dyDescent="0.2">
      <c r="A50" s="118"/>
      <c r="B50" s="107"/>
      <c r="C50" s="81"/>
      <c r="D50" s="82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88"/>
      <c r="Q50" s="79"/>
      <c r="R50" s="79"/>
      <c r="S50" s="79"/>
      <c r="T50" s="80">
        <f t="shared" si="2"/>
        <v>0</v>
      </c>
      <c r="U50" s="77" t="str">
        <f t="shared" si="0"/>
        <v>-</v>
      </c>
      <c r="W50" s="147"/>
      <c r="X50" s="147"/>
      <c r="Y50" s="147"/>
      <c r="Z50" s="41"/>
      <c r="AA50" s="75"/>
      <c r="AB50" s="41"/>
      <c r="AC50" s="75"/>
    </row>
    <row r="51" spans="1:29" x14ac:dyDescent="0.2">
      <c r="A51" s="118"/>
      <c r="B51" s="107"/>
      <c r="C51" s="81"/>
      <c r="D51" s="82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88"/>
      <c r="Q51" s="79"/>
      <c r="R51" s="79"/>
      <c r="S51" s="79"/>
      <c r="T51" s="80">
        <f t="shared" si="2"/>
        <v>0</v>
      </c>
      <c r="U51" s="77" t="str">
        <f t="shared" si="0"/>
        <v>-</v>
      </c>
      <c r="W51" s="147"/>
      <c r="X51" s="147"/>
      <c r="Y51" s="147"/>
      <c r="Z51" s="41"/>
      <c r="AA51" s="75"/>
      <c r="AB51" s="41"/>
      <c r="AC51" s="75"/>
    </row>
    <row r="52" spans="1:29" x14ac:dyDescent="0.2">
      <c r="A52" s="118"/>
      <c r="B52" s="107"/>
      <c r="C52" s="81"/>
      <c r="D52" s="86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88"/>
      <c r="Q52" s="79"/>
      <c r="R52" s="81"/>
      <c r="S52" s="79"/>
      <c r="T52" s="80">
        <f t="shared" si="2"/>
        <v>0</v>
      </c>
      <c r="U52" s="77" t="str">
        <f t="shared" si="0"/>
        <v>-</v>
      </c>
      <c r="W52" s="147"/>
      <c r="X52" s="147"/>
      <c r="Y52" s="147"/>
      <c r="Z52" s="41"/>
      <c r="AA52" s="75"/>
      <c r="AB52" s="41"/>
      <c r="AC52" s="75"/>
    </row>
    <row r="53" spans="1:29" x14ac:dyDescent="0.2">
      <c r="A53" s="118"/>
      <c r="B53" s="107"/>
      <c r="C53" s="116"/>
      <c r="D53" s="121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6"/>
      <c r="P53" s="122"/>
      <c r="Q53" s="117"/>
      <c r="R53" s="117"/>
      <c r="S53" s="117"/>
      <c r="T53" s="80">
        <f t="shared" si="2"/>
        <v>0</v>
      </c>
      <c r="U53" s="77" t="str">
        <f t="shared" si="0"/>
        <v>-</v>
      </c>
      <c r="W53" s="147"/>
      <c r="X53" s="147"/>
      <c r="Y53" s="147"/>
      <c r="Z53" s="41"/>
      <c r="AA53" s="75"/>
      <c r="AB53" s="41"/>
      <c r="AC53" s="75"/>
    </row>
    <row r="54" spans="1:29" x14ac:dyDescent="0.2">
      <c r="A54" s="118"/>
      <c r="B54" s="107"/>
      <c r="C54" s="81"/>
      <c r="D54" s="82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/>
      <c r="P54" s="88"/>
      <c r="Q54" s="79"/>
      <c r="R54" s="79"/>
      <c r="S54" s="79"/>
      <c r="T54" s="80">
        <f t="shared" si="2"/>
        <v>0</v>
      </c>
      <c r="U54" s="77" t="str">
        <f t="shared" si="0"/>
        <v>-</v>
      </c>
      <c r="W54" s="147"/>
      <c r="X54" s="147"/>
      <c r="Y54" s="147"/>
      <c r="Z54" s="41"/>
      <c r="AA54" s="75"/>
      <c r="AB54" s="41"/>
      <c r="AC54" s="75"/>
    </row>
    <row r="55" spans="1:29" x14ac:dyDescent="0.2">
      <c r="A55" s="118"/>
      <c r="B55" s="111"/>
      <c r="C55" s="81"/>
      <c r="D55" s="8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/>
      <c r="P55" s="86"/>
      <c r="Q55" s="79"/>
      <c r="R55" s="81"/>
      <c r="S55" s="79"/>
      <c r="T55" s="80">
        <f t="shared" si="2"/>
        <v>0</v>
      </c>
      <c r="U55" s="77" t="str">
        <f t="shared" si="0"/>
        <v>-</v>
      </c>
      <c r="W55" s="147"/>
      <c r="X55" s="147"/>
      <c r="Y55" s="147"/>
      <c r="Z55" s="41"/>
      <c r="AA55" s="75"/>
      <c r="AB55" s="41"/>
      <c r="AC55" s="75"/>
    </row>
    <row r="56" spans="1:29" x14ac:dyDescent="0.2">
      <c r="A56" s="118"/>
      <c r="B56" s="107"/>
      <c r="C56" s="81"/>
      <c r="D56" s="82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1"/>
      <c r="P56" s="8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47"/>
      <c r="X56" s="147"/>
      <c r="Y56" s="147"/>
      <c r="Z56" s="41"/>
      <c r="AA56" s="75"/>
      <c r="AB56" s="41"/>
      <c r="AC56" s="75"/>
    </row>
    <row r="57" spans="1:29" x14ac:dyDescent="0.2">
      <c r="A57" s="118"/>
      <c r="B57" s="107"/>
      <c r="C57" s="78"/>
      <c r="D57" s="8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8"/>
      <c r="P57" s="86"/>
      <c r="Q57" s="79"/>
      <c r="R57" s="81"/>
      <c r="S57" s="79"/>
      <c r="T57" s="87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x14ac:dyDescent="0.2">
      <c r="A58" s="118"/>
      <c r="B58" s="107"/>
      <c r="C58" s="78"/>
      <c r="D58" s="84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8"/>
      <c r="P58" s="102"/>
      <c r="Q58" s="79"/>
      <c r="R58" s="79"/>
      <c r="S58" s="79"/>
      <c r="T58" s="80">
        <f t="shared" ref="T58:T92" si="3">SUM(C58:Q58)+MAX(R58:S58)</f>
        <v>0</v>
      </c>
      <c r="U58" s="77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x14ac:dyDescent="0.2">
      <c r="A59" s="97"/>
      <c r="B59" s="97"/>
      <c r="C59" s="78"/>
      <c r="D59" s="84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/>
      <c r="P59" s="102"/>
      <c r="Q59" s="79"/>
      <c r="R59" s="79"/>
      <c r="S59" s="79"/>
      <c r="T59" s="80">
        <f t="shared" si="3"/>
        <v>0</v>
      </c>
      <c r="U59" s="77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x14ac:dyDescent="0.2">
      <c r="A60" s="97"/>
      <c r="B60" s="97"/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/>
      <c r="P60" s="81"/>
      <c r="Q60" s="79"/>
      <c r="R60" s="81"/>
      <c r="S60" s="79"/>
      <c r="T60" s="80">
        <f t="shared" si="3"/>
        <v>0</v>
      </c>
      <c r="U60" s="77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x14ac:dyDescent="0.2">
      <c r="A61" s="97"/>
      <c r="B61" s="97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x14ac:dyDescent="0.2">
      <c r="A62" s="97"/>
      <c r="B62" s="97"/>
      <c r="C62" s="78"/>
      <c r="D62" s="84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102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7"/>
      <c r="B63" s="97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3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7"/>
      <c r="B64" s="97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7"/>
      <c r="B65" s="97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7"/>
      <c r="B66" s="97"/>
      <c r="C66" s="85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5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7"/>
      <c r="B67" s="97"/>
      <c r="C67" s="78"/>
      <c r="D67" s="84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7"/>
      <c r="B68" s="97"/>
      <c r="C68" s="85"/>
      <c r="D68" s="84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5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7"/>
      <c r="B69" s="97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7"/>
      <c r="B70" s="97"/>
      <c r="C70" s="78"/>
      <c r="D70" s="84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7"/>
      <c r="B71" s="97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7"/>
      <c r="B72" s="97"/>
      <c r="C72" s="85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5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9"/>
      <c r="B73" s="119"/>
      <c r="C73" s="123"/>
      <c r="D73" s="116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23"/>
      <c r="P73" s="116"/>
      <c r="Q73" s="117"/>
      <c r="R73" s="116"/>
      <c r="S73" s="117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9"/>
      <c r="B74" s="119"/>
      <c r="C74" s="124"/>
      <c r="D74" s="116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24"/>
      <c r="P74" s="116"/>
      <c r="Q74" s="117"/>
      <c r="R74" s="116"/>
      <c r="S74" s="117"/>
      <c r="T74" s="80">
        <f t="shared" si="3"/>
        <v>0</v>
      </c>
      <c r="U74" s="77" t="str">
        <f t="shared" si="4"/>
        <v>-</v>
      </c>
    </row>
    <row r="75" spans="1:29" x14ac:dyDescent="0.2">
      <c r="A75" s="119"/>
      <c r="B75" s="119"/>
      <c r="C75" s="124"/>
      <c r="D75" s="116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24"/>
      <c r="P75" s="116"/>
      <c r="Q75" s="117"/>
      <c r="R75" s="116"/>
      <c r="S75" s="117"/>
      <c r="T75" s="80">
        <f t="shared" si="3"/>
        <v>0</v>
      </c>
      <c r="U75" s="77" t="str">
        <f t="shared" si="4"/>
        <v>-</v>
      </c>
    </row>
    <row r="76" spans="1:29" x14ac:dyDescent="0.2">
      <c r="A76" s="119"/>
      <c r="B76" s="119"/>
      <c r="C76" s="124"/>
      <c r="D76" s="1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24"/>
      <c r="P76" s="116"/>
      <c r="Q76" s="117"/>
      <c r="R76" s="116"/>
      <c r="S76" s="117"/>
      <c r="T76" s="80">
        <f t="shared" si="3"/>
        <v>0</v>
      </c>
      <c r="U76" s="77" t="str">
        <f t="shared" si="4"/>
        <v>-</v>
      </c>
    </row>
    <row r="77" spans="1:29" x14ac:dyDescent="0.2">
      <c r="A77" s="97"/>
      <c r="B77" s="97"/>
      <c r="C77" s="85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5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9"/>
      <c r="B78" s="119"/>
      <c r="C78" s="124"/>
      <c r="D78" s="116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24"/>
      <c r="P78" s="116"/>
      <c r="Q78" s="117"/>
      <c r="R78" s="116"/>
      <c r="S78" s="117"/>
      <c r="T78" s="80">
        <f t="shared" si="3"/>
        <v>0</v>
      </c>
      <c r="U78" s="77" t="str">
        <f t="shared" si="4"/>
        <v>-</v>
      </c>
    </row>
    <row r="79" spans="1:29" x14ac:dyDescent="0.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3"/>
      <c r="P79" s="115"/>
      <c r="Q79" s="111"/>
      <c r="R79" s="116"/>
      <c r="S79" s="119"/>
      <c r="T79" s="80">
        <f t="shared" si="3"/>
        <v>0</v>
      </c>
      <c r="U79" s="77" t="str">
        <f t="shared" si="4"/>
        <v>-</v>
      </c>
    </row>
    <row r="80" spans="1:29" x14ac:dyDescent="0.2">
      <c r="A80" s="111"/>
      <c r="B80" s="111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3"/>
      <c r="P80" s="114"/>
      <c r="Q80" s="115"/>
      <c r="R80" s="116"/>
      <c r="S80" s="117"/>
      <c r="T80" s="80">
        <f t="shared" si="3"/>
        <v>0</v>
      </c>
      <c r="U80" s="77" t="str">
        <f t="shared" si="4"/>
        <v>-</v>
      </c>
    </row>
    <row r="81" spans="1:21" x14ac:dyDescent="0.2">
      <c r="A81" s="111"/>
      <c r="B81" s="111"/>
      <c r="C81" s="125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3"/>
      <c r="P81" s="114"/>
      <c r="Q81" s="115"/>
      <c r="R81" s="116"/>
      <c r="S81" s="117"/>
      <c r="T81" s="80">
        <f t="shared" si="3"/>
        <v>0</v>
      </c>
      <c r="U81" s="77" t="str">
        <f t="shared" si="4"/>
        <v>-</v>
      </c>
    </row>
    <row r="82" spans="1:21" x14ac:dyDescent="0.2">
      <c r="A82" s="111"/>
      <c r="B82" s="112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3"/>
      <c r="P82" s="114"/>
      <c r="Q82" s="115"/>
      <c r="R82" s="116"/>
      <c r="S82" s="117"/>
      <c r="T82" s="80">
        <f t="shared" si="3"/>
        <v>0</v>
      </c>
      <c r="U82" s="77" t="str">
        <f t="shared" si="4"/>
        <v>-</v>
      </c>
    </row>
    <row r="83" spans="1:21" x14ac:dyDescent="0.2">
      <c r="A83" s="107"/>
      <c r="B83" s="107"/>
      <c r="C83" s="102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08"/>
      <c r="P83" s="102"/>
      <c r="Q83" s="110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7"/>
      <c r="B84" s="107"/>
      <c r="C84" s="108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08"/>
      <c r="P84" s="102"/>
      <c r="Q84" s="110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3"/>
      <c r="B85" s="104"/>
      <c r="C85" s="105"/>
      <c r="D85" s="106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105"/>
      <c r="P85" s="109"/>
      <c r="Q85" s="110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6"/>
      <c r="B86" s="107"/>
      <c r="C86" s="108"/>
      <c r="D86" s="109"/>
      <c r="E86" s="110"/>
      <c r="F86" s="110"/>
      <c r="G86" s="110"/>
      <c r="H86" s="110"/>
      <c r="I86" s="110"/>
      <c r="J86" s="79"/>
      <c r="K86" s="79"/>
      <c r="L86" s="79"/>
      <c r="M86" s="79"/>
      <c r="N86" s="79"/>
      <c r="O86" s="85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6"/>
      <c r="B87" s="107"/>
      <c r="C87" s="108"/>
      <c r="D87" s="110"/>
      <c r="E87" s="110"/>
      <c r="F87" s="110"/>
      <c r="G87" s="110"/>
      <c r="H87" s="110"/>
      <c r="I87" s="110"/>
      <c r="J87" s="79"/>
      <c r="K87" s="79"/>
      <c r="L87" s="79"/>
      <c r="M87" s="79"/>
      <c r="N87" s="79"/>
      <c r="O87" s="85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6"/>
      <c r="B88" s="107"/>
      <c r="C88" s="102"/>
      <c r="D88" s="109"/>
      <c r="E88" s="110"/>
      <c r="F88" s="110"/>
      <c r="G88" s="110"/>
      <c r="H88" s="110"/>
      <c r="I88" s="110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6"/>
      <c r="B89" s="107"/>
      <c r="C89" s="102"/>
      <c r="D89" s="84"/>
      <c r="E89" s="110"/>
      <c r="F89" s="110"/>
      <c r="G89" s="110"/>
      <c r="H89" s="110"/>
      <c r="I89" s="110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6"/>
      <c r="B90" s="107"/>
      <c r="C90" s="102"/>
      <c r="D90" s="84"/>
      <c r="E90" s="110"/>
      <c r="F90" s="110"/>
      <c r="G90" s="110"/>
      <c r="H90" s="110"/>
      <c r="I90" s="110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6"/>
      <c r="B91" s="107"/>
      <c r="C91" s="102"/>
      <c r="D91" s="84"/>
      <c r="E91" s="110"/>
      <c r="F91" s="110"/>
      <c r="G91" s="110"/>
      <c r="H91" s="110"/>
      <c r="I91" s="110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8"/>
      <c r="B92" s="97"/>
      <c r="C92" s="78"/>
      <c r="D92" s="8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8"/>
      <c r="B93" s="97"/>
      <c r="C93" s="78"/>
      <c r="D93" s="8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8"/>
      <c r="B94" s="97"/>
      <c r="C94" s="78"/>
      <c r="D94" s="84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8"/>
      <c r="B95" s="97"/>
      <c r="C95" s="78"/>
      <c r="D95" s="84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7"/>
      <c r="B96" s="97"/>
      <c r="C96" s="78"/>
      <c r="D96" s="84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7"/>
      <c r="B97" s="97"/>
      <c r="C97" s="78"/>
      <c r="D97" s="84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7"/>
      <c r="B98" s="97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7"/>
      <c r="B99" s="97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7"/>
      <c r="B100" s="97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7"/>
      <c r="B101" s="97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7"/>
      <c r="B102" s="97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7"/>
      <c r="B103" s="97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7"/>
      <c r="B104" s="97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7"/>
      <c r="B105" s="97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7"/>
      <c r="B106" s="97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7"/>
      <c r="B107" s="97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7"/>
      <c r="B108" s="97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7"/>
      <c r="B109" s="97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7"/>
      <c r="B110" s="97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7"/>
      <c r="B111" s="97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7"/>
      <c r="B112" s="97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7"/>
      <c r="B113" s="97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7"/>
      <c r="B114" s="97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7"/>
      <c r="B115" s="97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7"/>
      <c r="B116" s="97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7"/>
      <c r="B117" s="97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7"/>
      <c r="B118" s="97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7"/>
      <c r="B119" s="97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7"/>
      <c r="B120" s="97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7"/>
      <c r="B121" s="97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7"/>
      <c r="B122" s="97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7"/>
      <c r="B123" s="97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7"/>
      <c r="B124" s="97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7"/>
      <c r="B125" s="97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7"/>
      <c r="B126" s="97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7"/>
      <c r="B127" s="97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7"/>
      <c r="B128" s="97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7"/>
      <c r="B129" s="97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7"/>
      <c r="B130" s="97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7"/>
      <c r="B131" s="97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7"/>
      <c r="B132" s="97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7"/>
      <c r="B133" s="97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7"/>
      <c r="B134" s="97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7"/>
      <c r="B135" s="97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7"/>
      <c r="B136" s="97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7"/>
      <c r="B137" s="97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7"/>
      <c r="B138" s="97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7"/>
      <c r="B139" s="97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7"/>
      <c r="B140" s="97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7"/>
      <c r="B141" s="97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7"/>
      <c r="B142" s="97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7"/>
      <c r="B143" s="97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7"/>
      <c r="B144" s="97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7"/>
      <c r="B145" s="97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7"/>
      <c r="B146" s="97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7"/>
      <c r="B147" s="97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7"/>
      <c r="B148" s="97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7"/>
      <c r="B149" s="97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7"/>
      <c r="B150" s="97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7"/>
      <c r="B151" s="97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7"/>
      <c r="B152" s="97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7"/>
      <c r="B153" s="97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7"/>
      <c r="B154" s="97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7"/>
      <c r="B155" s="97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7"/>
      <c r="B156" s="97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7"/>
      <c r="B157" s="97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7"/>
      <c r="B158" s="97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7"/>
      <c r="B159" s="97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7"/>
      <c r="B160" s="97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7"/>
      <c r="B161" s="97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7"/>
      <c r="B162" s="97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7"/>
      <c r="B163" s="97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7"/>
      <c r="B164" s="97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7"/>
      <c r="B165" s="97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7"/>
      <c r="B166" s="97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7"/>
      <c r="B167" s="97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7"/>
      <c r="B168" s="97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7"/>
      <c r="B169" s="97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7"/>
      <c r="B170" s="97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7"/>
      <c r="B171" s="97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7"/>
      <c r="B172" s="97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7"/>
      <c r="B173" s="97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7"/>
      <c r="B174" s="97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7"/>
      <c r="B175" s="97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7"/>
      <c r="B176" s="97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7"/>
      <c r="B177" s="97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7"/>
      <c r="B178" s="97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7"/>
      <c r="B179" s="97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7"/>
      <c r="B180" s="97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7"/>
      <c r="B181" s="97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7"/>
      <c r="B183" s="97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7"/>
      <c r="B184" s="97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7"/>
      <c r="B185" s="97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7"/>
      <c r="B186" s="97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7"/>
      <c r="B187" s="97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7"/>
      <c r="B188" s="97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7"/>
      <c r="B189" s="97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7"/>
      <c r="B190" s="97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7"/>
      <c r="B191" s="97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7"/>
      <c r="B192" s="97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7"/>
      <c r="B193" s="97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7"/>
      <c r="B194" s="97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7"/>
      <c r="B195" s="97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7"/>
      <c r="B196" s="97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7"/>
      <c r="B197" s="97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7"/>
      <c r="B198" s="97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7"/>
      <c r="B199" s="97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7"/>
      <c r="B200" s="97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7"/>
      <c r="B201" s="97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7"/>
      <c r="B202" s="97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7"/>
      <c r="B203" s="97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7"/>
      <c r="B204" s="97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7"/>
      <c r="B205" s="97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7"/>
      <c r="B206" s="97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7"/>
      <c r="B207" s="97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7"/>
      <c r="B208" s="97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7"/>
      <c r="B209" s="97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7"/>
      <c r="B210" s="97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7"/>
      <c r="B211" s="9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7"/>
      <c r="B212" s="97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7"/>
      <c r="B213" s="97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7"/>
      <c r="B214" s="97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7"/>
      <c r="B215" s="97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7"/>
      <c r="B216" s="97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7"/>
      <c r="B217" s="97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7"/>
      <c r="B218" s="97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7"/>
      <c r="B219" s="97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7"/>
      <c r="B220" s="9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7"/>
      <c r="B221" s="9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7"/>
      <c r="B222" s="97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7"/>
      <c r="B223" s="97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7"/>
      <c r="B224" s="97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7"/>
      <c r="B225" s="97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7"/>
      <c r="B226" s="97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7"/>
      <c r="B227" s="97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7"/>
      <c r="B228" s="97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7"/>
      <c r="B229" s="97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7"/>
      <c r="B230" s="97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7"/>
      <c r="B231" s="97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7"/>
      <c r="B232" s="97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7"/>
      <c r="B233" s="97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7"/>
      <c r="B234" s="97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7"/>
      <c r="B235" s="97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7"/>
      <c r="B236" s="97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9"/>
      <c r="B237" s="100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9"/>
      <c r="B238" s="100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9"/>
      <c r="B239" s="100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9"/>
      <c r="B240" s="100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9"/>
      <c r="B241" s="100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9"/>
      <c r="B242" s="100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9"/>
      <c r="B243" s="100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9"/>
      <c r="B244" s="10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9"/>
      <c r="B245" s="100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9"/>
      <c r="B247" s="100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9"/>
      <c r="B248" s="100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9"/>
      <c r="B249" s="100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9"/>
      <c r="B250" s="100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9"/>
      <c r="B251" s="100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9"/>
      <c r="B252" s="100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9"/>
      <c r="B253" s="100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9"/>
      <c r="B254" s="100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9"/>
      <c r="B255" s="100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9"/>
      <c r="B256" s="100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9"/>
      <c r="B257" s="100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9"/>
      <c r="B258" s="100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9"/>
      <c r="B259" s="100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9"/>
      <c r="B260" s="100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9"/>
      <c r="B261" s="100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9"/>
      <c r="B262" s="100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9"/>
      <c r="B263" s="100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9"/>
      <c r="B264" s="100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9"/>
      <c r="B265" s="100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9"/>
      <c r="B266" s="100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9"/>
      <c r="B267" s="100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9"/>
      <c r="B268" s="100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9"/>
      <c r="B269" s="100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9"/>
      <c r="B270" s="100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9"/>
      <c r="B271" s="100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9"/>
      <c r="B272" s="100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9"/>
      <c r="B273" s="100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9"/>
      <c r="B274" s="100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9"/>
      <c r="B275" s="100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9"/>
      <c r="B276" s="100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9"/>
      <c r="B277" s="100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9"/>
      <c r="B278" s="100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9"/>
      <c r="B279" s="100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9"/>
      <c r="B280" s="100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9"/>
      <c r="B281" s="100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9"/>
      <c r="B282" s="100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9"/>
      <c r="B283" s="100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9"/>
      <c r="B284" s="100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9"/>
      <c r="B285" s="100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9"/>
      <c r="B286" s="100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9"/>
      <c r="B287" s="100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9"/>
      <c r="B288" s="100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9"/>
      <c r="B289" s="100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9"/>
      <c r="B290" s="100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9"/>
      <c r="B291" s="100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9"/>
      <c r="B292" s="100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9"/>
      <c r="B293" s="100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9"/>
      <c r="B294" s="100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9"/>
      <c r="B295" s="100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9"/>
      <c r="B296" s="100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9"/>
      <c r="B297" s="100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9"/>
      <c r="B298" s="100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9"/>
      <c r="B299" s="100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9"/>
      <c r="B300" s="100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9"/>
      <c r="B301" s="100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9"/>
      <c r="B302" s="100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9"/>
      <c r="B303" s="100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9"/>
      <c r="B304" s="100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9"/>
      <c r="B305" s="100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9"/>
      <c r="B306" s="100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9"/>
      <c r="B307" s="100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9"/>
      <c r="B308" s="100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9"/>
      <c r="B309" s="100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9"/>
      <c r="B311" s="100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9"/>
      <c r="B312" s="100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9"/>
      <c r="B313" s="100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9"/>
      <c r="B314" s="100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9"/>
      <c r="B315" s="100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9"/>
      <c r="B316" s="100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9"/>
      <c r="B317" s="100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9"/>
      <c r="B318" s="100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9"/>
      <c r="B319" s="100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9"/>
      <c r="B320" s="100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9"/>
      <c r="B321" s="100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9"/>
      <c r="B322" s="100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9"/>
      <c r="B323" s="100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9"/>
      <c r="B324" s="100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9"/>
      <c r="B325" s="100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9"/>
      <c r="B326" s="100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9"/>
      <c r="B327" s="100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9"/>
      <c r="B328" s="100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9"/>
      <c r="B329" s="100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9"/>
      <c r="B330" s="100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9"/>
      <c r="B331" s="100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9"/>
      <c r="B332" s="100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9"/>
      <c r="B333" s="100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9"/>
      <c r="B334" s="100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9"/>
      <c r="B335" s="100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9"/>
      <c r="B336" s="100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9"/>
      <c r="B337" s="100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9"/>
      <c r="B338" s="100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9"/>
      <c r="B339" s="100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9"/>
      <c r="B340" s="100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9"/>
      <c r="B341" s="100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9"/>
      <c r="B342" s="100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9"/>
      <c r="B343" s="100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9"/>
      <c r="B344" s="100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9"/>
      <c r="B345" s="100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9"/>
      <c r="B346" s="100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9"/>
      <c r="B347" s="100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9"/>
      <c r="B348" s="100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9"/>
      <c r="B349" s="100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9"/>
      <c r="B350" s="100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9"/>
      <c r="B351" s="100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9"/>
      <c r="B352" s="100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9"/>
      <c r="B353" s="100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9"/>
      <c r="B354" s="100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9"/>
      <c r="B355" s="100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9"/>
      <c r="B356" s="100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9"/>
      <c r="B357" s="100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9"/>
      <c r="B358" s="100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9"/>
      <c r="B359" s="100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9"/>
      <c r="B360" s="100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9"/>
      <c r="B361" s="100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9"/>
      <c r="B362" s="100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9"/>
      <c r="B363" s="100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9"/>
      <c r="B364" s="100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9"/>
      <c r="B365" s="100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9"/>
      <c r="B366" s="100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9"/>
      <c r="B367" s="100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9"/>
      <c r="B368" s="100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9"/>
      <c r="B369" s="100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9"/>
      <c r="B370" s="100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9"/>
      <c r="B371" s="100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9"/>
      <c r="B372" s="100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9"/>
      <c r="B373" s="100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9"/>
      <c r="B375" s="100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9"/>
      <c r="B376" s="100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9"/>
      <c r="B377" s="100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9"/>
      <c r="B378" s="100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9"/>
      <c r="B379" s="100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9"/>
      <c r="B380" s="100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9"/>
      <c r="B381" s="100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9"/>
      <c r="B382" s="100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9"/>
      <c r="B383" s="100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9"/>
      <c r="B384" s="100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9"/>
      <c r="B385" s="100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9"/>
      <c r="B386" s="100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9"/>
      <c r="B387" s="100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9"/>
      <c r="B388" s="100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9"/>
      <c r="B389" s="100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9"/>
      <c r="B390" s="100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9"/>
      <c r="B391" s="100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9"/>
      <c r="B392" s="100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9"/>
      <c r="B393" s="100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9"/>
      <c r="B394" s="100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9"/>
      <c r="B395" s="100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9"/>
      <c r="B396" s="100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9"/>
      <c r="B397" s="100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9"/>
      <c r="B398" s="100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9"/>
      <c r="B399" s="100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9"/>
      <c r="B400" s="100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9"/>
      <c r="B401" s="100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9"/>
      <c r="B402" s="100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9"/>
      <c r="B403" s="100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9"/>
      <c r="B404" s="100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9"/>
      <c r="B405" s="100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9"/>
      <c r="B406" s="100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9"/>
      <c r="B407" s="100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9"/>
      <c r="B408" s="100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9"/>
      <c r="B409" s="100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9"/>
      <c r="B410" s="100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9"/>
      <c r="B411" s="100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9"/>
      <c r="B412" s="100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9"/>
      <c r="B413" s="100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9"/>
      <c r="B414" s="100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9"/>
      <c r="B415" s="100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9"/>
      <c r="B416" s="100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9"/>
      <c r="B417" s="100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9"/>
      <c r="B418" s="100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9"/>
      <c r="B419" s="100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9"/>
      <c r="B420" s="100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9"/>
      <c r="B421" s="100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9"/>
      <c r="B422" s="100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9"/>
      <c r="B423" s="100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9"/>
      <c r="B424" s="100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9"/>
      <c r="B425" s="100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9"/>
      <c r="B426" s="100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9"/>
      <c r="B427" s="100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9"/>
      <c r="B428" s="100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9"/>
      <c r="B429" s="100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9"/>
      <c r="B430" s="100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9"/>
      <c r="B431" s="100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9"/>
      <c r="B432" s="100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9"/>
      <c r="B433" s="100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9"/>
      <c r="B434" s="100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9"/>
      <c r="B435" s="100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9"/>
      <c r="B436" s="100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9"/>
      <c r="B437" s="100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9"/>
      <c r="B439" s="100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9"/>
      <c r="B440" s="100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9"/>
      <c r="B441" s="100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9"/>
      <c r="B442" s="100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9"/>
      <c r="B443" s="100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9"/>
      <c r="B444" s="100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9"/>
      <c r="B445" s="100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9"/>
      <c r="B446" s="100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9"/>
      <c r="B447" s="100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9"/>
      <c r="B448" s="100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9"/>
      <c r="B449" s="100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9"/>
      <c r="B450" s="100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9"/>
      <c r="B451" s="100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9"/>
      <c r="B452" s="100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9"/>
      <c r="B453" s="100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9"/>
      <c r="B454" s="100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9"/>
      <c r="B455" s="100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9"/>
      <c r="B456" s="100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9"/>
      <c r="B457" s="100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9"/>
      <c r="B458" s="100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9"/>
      <c r="B459" s="100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9"/>
      <c r="B460" s="100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9"/>
      <c r="B461" s="100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9"/>
      <c r="B462" s="100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9"/>
      <c r="B463" s="100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9"/>
      <c r="B464" s="100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9"/>
      <c r="B465" s="100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91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91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91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91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91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91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91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91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91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91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91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91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91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91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91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91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91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91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91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91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91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91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91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91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91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91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91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91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91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91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91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91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91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91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91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91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91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91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91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91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91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91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91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91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91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91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91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91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91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91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91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91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91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91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91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91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91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91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91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91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91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91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91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91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91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91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91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91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91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91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91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91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91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91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91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91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91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91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91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91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91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91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91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91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91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91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91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91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91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91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91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91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91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91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91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91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91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91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91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8:Y8"/>
    <mergeCell ref="W19:Y19"/>
    <mergeCell ref="W9:Y9"/>
    <mergeCell ref="W10:Y10"/>
    <mergeCell ref="W11:Y11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 - Ponovci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pretovarna sredstva</v>
      </c>
      <c r="B5" s="3"/>
      <c r="C5" s="5"/>
      <c r="D5" s="5" t="str">
        <f>Evidencija!F4</f>
        <v>ECTS kredita: 7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52" t="s">
        <v>14</v>
      </c>
      <c r="B7" s="155" t="s">
        <v>19</v>
      </c>
      <c r="C7" s="160" t="s">
        <v>15</v>
      </c>
      <c r="D7" s="161"/>
      <c r="E7" s="149" t="s">
        <v>16</v>
      </c>
    </row>
    <row r="8" spans="1:6" s="9" customFormat="1" ht="12.75" customHeight="1" thickBot="1" x14ac:dyDescent="0.25">
      <c r="A8" s="153"/>
      <c r="B8" s="156"/>
      <c r="C8" s="158" t="s">
        <v>17</v>
      </c>
      <c r="D8" s="159" t="s">
        <v>18</v>
      </c>
      <c r="E8" s="150"/>
    </row>
    <row r="9" spans="1:6" s="9" customFormat="1" ht="13.5" customHeight="1" thickBot="1" x14ac:dyDescent="0.25">
      <c r="A9" s="154"/>
      <c r="B9" s="157"/>
      <c r="C9" s="158"/>
      <c r="D9" s="159"/>
      <c r="E9" s="151"/>
    </row>
    <row r="10" spans="1:6" x14ac:dyDescent="0.2">
      <c r="A10" s="43" t="str">
        <f>Evidencija!A9</f>
        <v>44 / 07</v>
      </c>
      <c r="B10" s="44" t="str">
        <f>Evidencija!B9</f>
        <v>Marušić Marko</v>
      </c>
      <c r="C10" s="45">
        <f>IF(SUM(Evidencija!C9:Q9)=0,"-",SUM(Evidencija!C9:Q9))</f>
        <v>14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>
        <f>Evidencija!A10</f>
        <v>0</v>
      </c>
      <c r="B11" s="44">
        <f>Evidencija!B10</f>
        <v>0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>
        <f>Evidencija!A11</f>
        <v>0</v>
      </c>
      <c r="B12" s="44">
        <f>Evidencija!B11</f>
        <v>0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>
        <f>Evidencija!A12</f>
        <v>0</v>
      </c>
      <c r="B13" s="44">
        <f>Evidencija!B12</f>
        <v>0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Brodomašinstvo - Ponovci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Brodska pretovarna sredstva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7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33</v>
      </c>
      <c r="D9" s="162" t="s">
        <v>34</v>
      </c>
      <c r="E9" s="163"/>
      <c r="F9" s="164" t="s">
        <v>30</v>
      </c>
      <c r="G9" s="165"/>
      <c r="H9" s="162" t="s">
        <v>32</v>
      </c>
      <c r="I9" s="163"/>
      <c r="J9" s="164" t="s">
        <v>28</v>
      </c>
      <c r="K9" s="165"/>
      <c r="L9" s="162" t="s">
        <v>29</v>
      </c>
      <c r="M9" s="163"/>
      <c r="N9" s="164" t="s">
        <v>31</v>
      </c>
      <c r="O9" s="165"/>
      <c r="P9" s="162" t="s">
        <v>35</v>
      </c>
      <c r="Q9" s="163"/>
      <c r="R9" s="164" t="s">
        <v>36</v>
      </c>
      <c r="S9" s="163"/>
    </row>
    <row r="10" spans="1:19" ht="15.75" thickBot="1" x14ac:dyDescent="0.3">
      <c r="A10" s="22" t="str">
        <f>Zakljucne!E19</f>
        <v>-</v>
      </c>
      <c r="C10" s="27">
        <f>D10+F10+H10+J10+L10+N10</f>
        <v>1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1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1</v>
      </c>
      <c r="S10" s="29">
        <f>R10/$C$10*100</f>
        <v>100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2018-01-31T11:44:46Z</cp:lastPrinted>
  <dcterms:created xsi:type="dcterms:W3CDTF">2009-11-01T12:11:22Z</dcterms:created>
  <dcterms:modified xsi:type="dcterms:W3CDTF">2018-12-25T19:32:52Z</dcterms:modified>
  <cp:category>Formular FZP Zeljko Pekic</cp:category>
</cp:coreProperties>
</file>